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28" i="1"/>
  <c r="C64" i="1"/>
  <c r="H32" i="1" l="1"/>
  <c r="H24" i="1"/>
  <c r="H36" i="1" l="1"/>
  <c r="H18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<sst xmlns="http://schemas.openxmlformats.org/spreadsheetml/2006/main" count="61" uniqueCount="36">
  <si>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</si>
  <si>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</si>
  <si>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</si>
  <si>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</si>
  <si>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</si>
  <si>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</si>
  <si>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</si>
  <si>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</si>
  <si>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</si>
  <si>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</si>
  <si>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</si>
  <si>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</si>
  <si>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</si>
  <si>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</si>
  <si>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</si>
  <si>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</si>
  <si>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</si>
  <si>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</si>
  <si>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</si>
  <si>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</si>
  <si>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</si>
  <si>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</si>
  <si>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</si>
  <si>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</si>
  <si>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</si>
  <si>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</si>
  <si>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</si>
  <si>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</si>
  <si>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</si>
  <si>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</si>
  <si>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Dana: 28.10.2024</t>
  </si>
  <si>
    <t>Primljena i neutrošena participacija od 28.10.2024</t>
  </si>
  <si>
    <t xml:space="preserve">Dana 28.10.2024.godine Dom zdravlja Požarevac je izvršio plaćanje prema dobavljačima: </t>
  </si>
  <si>
    <t>Infolab</t>
  </si>
  <si>
    <t>5213-2024-TU-1812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</si>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</sst>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58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8" fillId="0" borderId="1" xfId="2" applyFont="1" applyFill="1" applyBorder="1"/>
    <xf numFmtId="4" fontId="9" fillId="0" borderId="1" xfId="2" applyNumberFormat="1" applyFont="1" applyFill="1" applyBorder="1"/>
    <xf numFmtId="49" fontId="8" fillId="0" borderId="1" xfId="2" applyNumberFormat="1" applyFont="1" applyFill="1" applyBorder="1"/>
    <xf numFmtId="4" fontId="9" fillId="0" borderId="5" xfId="2" applyNumberFormat="1" applyFont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32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8" t="s">
        <v>0</v>
      </c>
      <c r="D2" s="48"/>
      <c r="E2" s="48"/>
      <c r="F2" s="48"/>
      <c r="G2" s="48"/>
    </row>
    <row r="4" spans="2:15" x14ac:dyDescent="0.25">
      <c r="B4" s="49" t="s">
        <v>1</v>
      </c>
      <c r="C4" s="49"/>
      <c r="D4" s="49"/>
    </row>
    <row r="5" spans="2:15" x14ac:dyDescent="0.25">
      <c r="B5" s="49" t="s">
        <v>2</v>
      </c>
      <c r="C5" s="49"/>
      <c r="D5" s="49"/>
    </row>
    <row r="6" spans="2:15" x14ac:dyDescent="0.25">
      <c r="B6" s="49" t="s">
        <v>3</v>
      </c>
      <c r="C6" s="49"/>
      <c r="D6" s="49"/>
    </row>
    <row r="7" spans="2:15" x14ac:dyDescent="0.25">
      <c r="I7" s="9"/>
      <c r="J7" s="9"/>
    </row>
    <row r="8" spans="2:15" x14ac:dyDescent="0.25">
      <c r="B8" s="50" t="s">
        <v>30</v>
      </c>
      <c r="C8" s="50"/>
      <c r="D8" s="50"/>
      <c r="E8" s="50"/>
      <c r="F8" s="50"/>
      <c r="G8" s="50"/>
      <c r="H8" s="50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5" t="s">
        <v>4</v>
      </c>
      <c r="C11" s="46"/>
      <c r="D11" s="46"/>
      <c r="E11" s="46"/>
      <c r="F11" s="47"/>
      <c r="G11" s="24" t="s">
        <v>5</v>
      </c>
      <c r="H11" s="24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45593</v>
      </c>
      <c r="H12" s="12">
        <v>1344824.39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2" t="s">
        <v>8</v>
      </c>
      <c r="C13" s="42"/>
      <c r="D13" s="42"/>
      <c r="E13" s="42"/>
      <c r="F13" s="42"/>
      <c r="G13" s="16">
        <v>45593</v>
      </c>
      <c r="H13" s="1">
        <f>H14+H29-H37-H50</f>
        <v>870222.9300000004</v>
      </c>
      <c r="I13" s="9"/>
      <c r="J13" s="9"/>
      <c r="K13" s="7"/>
      <c r="L13" s="7"/>
      <c r="M13" s="7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7">
        <v>45593</v>
      </c>
      <c r="H14" s="2">
        <f>SUM(H15:H28)</f>
        <v>784858.55000000051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+1500000-1549455.42-10351.74+1800000-1740289.51-5622.44+19899.97-24555.56+25065.67</f>
        <v>319164.13000000047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16</v>
      </c>
      <c r="C22" s="30"/>
      <c r="D22" s="30"/>
      <c r="E22" s="30"/>
      <c r="F22" s="31"/>
      <c r="G22" s="18"/>
      <c r="H22" s="8">
        <v>0</v>
      </c>
      <c r="I22" s="25"/>
      <c r="J22" s="9"/>
      <c r="K22" s="6"/>
    </row>
    <row r="23" spans="2:13" x14ac:dyDescent="0.25">
      <c r="B23" s="29" t="s">
        <v>17</v>
      </c>
      <c r="C23" s="30"/>
      <c r="D23" s="30"/>
      <c r="E23" s="30"/>
      <c r="F23" s="31"/>
      <c r="G23" s="18"/>
      <c r="H23" s="8">
        <v>0</v>
      </c>
      <c r="I23" s="25"/>
      <c r="J23" s="9"/>
      <c r="K23" s="6"/>
      <c r="L23" s="27"/>
      <c r="M23" s="25"/>
    </row>
    <row r="24" spans="2:13" x14ac:dyDescent="0.25">
      <c r="B24" s="29" t="s">
        <v>18</v>
      </c>
      <c r="C24" s="30"/>
      <c r="D24" s="30"/>
      <c r="E24" s="30"/>
      <c r="F24" s="31"/>
      <c r="G24" s="18"/>
      <c r="H24" s="8">
        <f>2438168.95-2214898.11-209095.24+25772+20332+1270319.92-1206012.51+1264381.76-209312.61+272186.68-1357496.53-800-26418.77+826978.2+645128.91-1177113.07</f>
        <v>362121.57999999984</v>
      </c>
      <c r="I24" s="25"/>
      <c r="J24" s="9"/>
      <c r="K24" s="9"/>
      <c r="L24" s="6"/>
      <c r="M24" s="6"/>
    </row>
    <row r="25" spans="2:13" x14ac:dyDescent="0.25">
      <c r="B25" s="29" t="s">
        <v>19</v>
      </c>
      <c r="C25" s="30"/>
      <c r="D25" s="30"/>
      <c r="E25" s="30"/>
      <c r="F25" s="31"/>
      <c r="G25" s="18"/>
      <c r="H25" s="8">
        <v>0</v>
      </c>
      <c r="I25" s="25"/>
      <c r="J25" s="9"/>
      <c r="K25" s="9"/>
      <c r="L25" s="6"/>
    </row>
    <row r="26" spans="2:13" x14ac:dyDescent="0.25">
      <c r="B26" s="29" t="s">
        <v>20</v>
      </c>
      <c r="C26" s="30"/>
      <c r="D26" s="30"/>
      <c r="E26" s="30"/>
      <c r="F26" s="31"/>
      <c r="G26" s="18"/>
      <c r="H26" s="8">
        <v>0</v>
      </c>
      <c r="I26" s="25"/>
      <c r="J26" s="9"/>
      <c r="K26" s="6"/>
    </row>
    <row r="27" spans="2:13" x14ac:dyDescent="0.25">
      <c r="B27" s="29" t="s">
        <v>21</v>
      </c>
      <c r="C27" s="30"/>
      <c r="D27" s="30"/>
      <c r="E27" s="30"/>
      <c r="F27" s="31"/>
      <c r="G27" s="18"/>
      <c r="H27" s="8">
        <v>0</v>
      </c>
      <c r="I27" s="25"/>
      <c r="J27" s="9"/>
      <c r="K27" s="6"/>
      <c r="L27" s="6"/>
    </row>
    <row r="28" spans="2:13" x14ac:dyDescent="0.25">
      <c r="B28" s="29" t="s">
        <v>31</v>
      </c>
      <c r="C28" s="30"/>
      <c r="D28" s="30"/>
      <c r="E28" s="30"/>
      <c r="F28" s="31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+2200-3449.64-106.41+5900+7000+5400+4400-10583.72+8100+4400-84.16+13750+3950-68.5+5250+3250-8200.75-125.15+13800+3650-272186.68+5400+3600-222.06+19100+3150-44965.3+5350+11950+4400+600+3550-3125.47-13722-3365.48+8200+4350-12960+10250+3800-6762.09+8050+2150-95.09+11050+4000+6451.75+66.25-66.25+6950+3200-148.85-88.69+8600+2600-19444+10950+3850-268.91+10700+4350-32498.75+7400+4250-38612.05+12500+3900-252.54-194.15+11650+5450-3240+8400+2450-120.66+8700+3900-68+8400+3900-5013.36+12100+3150-6548-150.82+13800+4950</f>
        <v>103572.84000000014</v>
      </c>
      <c r="I28" s="25"/>
      <c r="J28" s="9"/>
      <c r="K28" s="6"/>
      <c r="L28" s="6"/>
    </row>
    <row r="29" spans="2:13" x14ac:dyDescent="0.25">
      <c r="B29" s="51" t="s">
        <v>22</v>
      </c>
      <c r="C29" s="52"/>
      <c r="D29" s="52"/>
      <c r="E29" s="52"/>
      <c r="F29" s="53"/>
      <c r="G29" s="17">
        <v>45593</v>
      </c>
      <c r="H29" s="2">
        <f>H30+H31+H32+H33+H35+H36+H34</f>
        <v>295364.37999999995</v>
      </c>
      <c r="I29" s="9"/>
      <c r="J29" s="9"/>
      <c r="K29" s="6"/>
      <c r="L29" s="6"/>
    </row>
    <row r="30" spans="2:13" x14ac:dyDescent="0.25">
      <c r="B30" s="29" t="s">
        <v>10</v>
      </c>
      <c r="C30" s="30"/>
      <c r="D30" s="30"/>
      <c r="E30" s="30"/>
      <c r="F30" s="31"/>
      <c r="G30" s="19"/>
      <c r="H30" s="10">
        <v>0</v>
      </c>
      <c r="I30" s="9"/>
      <c r="J30" s="9"/>
      <c r="K30" s="6"/>
      <c r="L30" s="6"/>
    </row>
    <row r="31" spans="2:13" x14ac:dyDescent="0.25">
      <c r="B31" s="29" t="s">
        <v>13</v>
      </c>
      <c r="C31" s="30"/>
      <c r="D31" s="30"/>
      <c r="E31" s="30"/>
      <c r="F31" s="31"/>
      <c r="G31" s="19"/>
      <c r="H31" s="8">
        <f>220299.99-212535.19+220299.99-173772.38+220299.99-183515.68-19511.33+19511.33+170000-185883.73-19511.33+170000+90415.38-241624.41+170000+19511.33-214491.54+170000-137272.65-43022.66-7000+170000+43022.66-158193.27-13877.63+220000-158232.92+13877.63+1714.11+73189.7</f>
        <v>223697.38999999996</v>
      </c>
      <c r="I31" s="9"/>
      <c r="J31" s="9"/>
      <c r="K31" s="6"/>
      <c r="L31" s="6"/>
    </row>
    <row r="32" spans="2:13" x14ac:dyDescent="0.25">
      <c r="B32" s="29" t="s">
        <v>18</v>
      </c>
      <c r="C32" s="30"/>
      <c r="D32" s="30"/>
      <c r="E32" s="30"/>
      <c r="F32" s="31"/>
      <c r="G32" s="19"/>
      <c r="H32" s="8">
        <f>974940+126167.99-540000-519864</f>
        <v>41243.989999999991</v>
      </c>
      <c r="I32" s="9"/>
      <c r="J32" s="9"/>
      <c r="K32" s="6"/>
      <c r="L32" s="6"/>
      <c r="M32" s="6"/>
    </row>
    <row r="33" spans="2:12" x14ac:dyDescent="0.25">
      <c r="B33" s="29" t="s">
        <v>20</v>
      </c>
      <c r="C33" s="30"/>
      <c r="D33" s="30"/>
      <c r="E33" s="30"/>
      <c r="F33" s="31"/>
      <c r="G33" s="19"/>
      <c r="H33" s="8">
        <v>0</v>
      </c>
      <c r="I33" s="9"/>
      <c r="J33" s="9"/>
      <c r="K33" s="6"/>
      <c r="L33" s="6"/>
    </row>
    <row r="34" spans="2:12" x14ac:dyDescent="0.25">
      <c r="B34" s="29" t="s">
        <v>11</v>
      </c>
      <c r="C34" s="30"/>
      <c r="D34" s="30"/>
      <c r="E34" s="30"/>
      <c r="F34" s="31"/>
      <c r="G34" s="19"/>
      <c r="H34" s="8">
        <v>0</v>
      </c>
      <c r="I34" s="9"/>
      <c r="J34" s="9"/>
    </row>
    <row r="35" spans="2:12" x14ac:dyDescent="0.25">
      <c r="B35" s="29" t="s">
        <v>21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2" x14ac:dyDescent="0.25">
      <c r="B36" s="29" t="s">
        <v>31</v>
      </c>
      <c r="C36" s="30"/>
      <c r="D36" s="30"/>
      <c r="E36" s="30"/>
      <c r="F36" s="31"/>
      <c r="G36" s="19"/>
      <c r="H36" s="8">
        <f>5588+1759+23076</f>
        <v>30423</v>
      </c>
      <c r="I36" s="9"/>
      <c r="J36" s="9"/>
    </row>
    <row r="37" spans="2:12" x14ac:dyDescent="0.25">
      <c r="B37" s="32" t="s">
        <v>23</v>
      </c>
      <c r="C37" s="33"/>
      <c r="D37" s="33"/>
      <c r="E37" s="33"/>
      <c r="F37" s="34"/>
      <c r="G37" s="20">
        <v>45593</v>
      </c>
      <c r="H37" s="3">
        <f>SUM(H38:H49)</f>
        <v>210000</v>
      </c>
      <c r="I37" s="9"/>
      <c r="J37" s="9"/>
    </row>
    <row r="38" spans="2:12" x14ac:dyDescent="0.25">
      <c r="B38" s="29" t="s">
        <v>10</v>
      </c>
      <c r="C38" s="30"/>
      <c r="D38" s="30"/>
      <c r="E38" s="30"/>
      <c r="F38" s="31"/>
      <c r="G38" s="18"/>
      <c r="H38" s="10">
        <v>0</v>
      </c>
      <c r="I38" s="9"/>
      <c r="J38" s="9"/>
    </row>
    <row r="39" spans="2:12" x14ac:dyDescent="0.25">
      <c r="B39" s="29" t="s">
        <v>11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2" x14ac:dyDescent="0.25">
      <c r="B40" s="29" t="s">
        <v>12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2" x14ac:dyDescent="0.25">
      <c r="B41" s="29" t="s">
        <v>13</v>
      </c>
      <c r="C41" s="30"/>
      <c r="D41" s="30"/>
      <c r="E41" s="30"/>
      <c r="F41" s="31"/>
      <c r="G41" s="18"/>
      <c r="H41" s="10">
        <v>0</v>
      </c>
      <c r="I41" s="9"/>
      <c r="J41" s="23"/>
      <c r="K41" s="6"/>
      <c r="L41" s="6"/>
    </row>
    <row r="42" spans="2:12" x14ac:dyDescent="0.25">
      <c r="B42" s="29" t="s">
        <v>28</v>
      </c>
      <c r="C42" s="30"/>
      <c r="D42" s="30"/>
      <c r="E42" s="30"/>
      <c r="F42" s="31"/>
      <c r="G42" s="18" t="s">
        <v>29</v>
      </c>
      <c r="H42" s="10">
        <v>0</v>
      </c>
      <c r="I42" s="9"/>
      <c r="J42" s="9"/>
      <c r="L42" s="6"/>
    </row>
    <row r="43" spans="2:12" x14ac:dyDescent="0.25">
      <c r="B43" s="29" t="s">
        <v>14</v>
      </c>
      <c r="C43" s="30"/>
      <c r="D43" s="30"/>
      <c r="E43" s="30"/>
      <c r="F43" s="31"/>
      <c r="G43" s="18"/>
      <c r="H43" s="8">
        <v>0</v>
      </c>
      <c r="I43" s="9"/>
      <c r="J43" s="9"/>
    </row>
    <row r="44" spans="2:12" x14ac:dyDescent="0.25">
      <c r="B44" s="29" t="s">
        <v>15</v>
      </c>
      <c r="C44" s="30"/>
      <c r="D44" s="30"/>
      <c r="E44" s="30"/>
      <c r="F44" s="31"/>
      <c r="G44" s="18"/>
      <c r="H44" s="8">
        <v>0</v>
      </c>
      <c r="I44" s="9"/>
      <c r="J44" s="9"/>
      <c r="L44" s="6"/>
    </row>
    <row r="45" spans="2:12" x14ac:dyDescent="0.25">
      <c r="B45" s="29" t="s">
        <v>16</v>
      </c>
      <c r="C45" s="30"/>
      <c r="D45" s="30"/>
      <c r="E45" s="30"/>
      <c r="F45" s="31"/>
      <c r="G45" s="18"/>
      <c r="H45" s="8">
        <v>0</v>
      </c>
      <c r="I45" s="9"/>
      <c r="J45" s="9"/>
    </row>
    <row r="46" spans="2:12" x14ac:dyDescent="0.25">
      <c r="B46" s="29" t="s">
        <v>17</v>
      </c>
      <c r="C46" s="30"/>
      <c r="D46" s="30"/>
      <c r="E46" s="30"/>
      <c r="F46" s="31"/>
      <c r="G46" s="18"/>
      <c r="H46" s="8">
        <v>0</v>
      </c>
      <c r="I46" s="9"/>
      <c r="J46" s="9"/>
    </row>
    <row r="47" spans="2:12" x14ac:dyDescent="0.25">
      <c r="B47" s="29" t="s">
        <v>18</v>
      </c>
      <c r="C47" s="30"/>
      <c r="D47" s="30"/>
      <c r="E47" s="30"/>
      <c r="F47" s="31"/>
      <c r="G47" s="18"/>
      <c r="H47" s="8">
        <v>210000</v>
      </c>
      <c r="I47" s="9"/>
      <c r="J47" s="9"/>
    </row>
    <row r="48" spans="2:12" x14ac:dyDescent="0.25">
      <c r="B48" s="29" t="s">
        <v>20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21</v>
      </c>
      <c r="C49" s="30"/>
      <c r="D49" s="30"/>
      <c r="E49" s="30"/>
      <c r="F49" s="31"/>
      <c r="G49" s="18"/>
      <c r="H49" s="8">
        <v>0</v>
      </c>
      <c r="I49" s="9"/>
      <c r="J49" s="9"/>
      <c r="K49" s="6"/>
    </row>
    <row r="50" spans="2:12" x14ac:dyDescent="0.25">
      <c r="B50" s="32" t="s">
        <v>24</v>
      </c>
      <c r="C50" s="33"/>
      <c r="D50" s="33"/>
      <c r="E50" s="33"/>
      <c r="F50" s="34"/>
      <c r="G50" s="20">
        <v>45593</v>
      </c>
      <c r="H50" s="3">
        <f>SUM(H51:H56)</f>
        <v>0</v>
      </c>
      <c r="I50" s="9"/>
      <c r="J50" s="9"/>
    </row>
    <row r="51" spans="2:12" x14ac:dyDescent="0.25">
      <c r="B51" s="29" t="s">
        <v>10</v>
      </c>
      <c r="C51" s="30"/>
      <c r="D51" s="30"/>
      <c r="E51" s="30"/>
      <c r="F51" s="31"/>
      <c r="G51" s="19"/>
      <c r="H51" s="10">
        <v>0</v>
      </c>
      <c r="I51" s="9"/>
      <c r="J51" s="9"/>
      <c r="K51" s="6"/>
    </row>
    <row r="52" spans="2:12" x14ac:dyDescent="0.25">
      <c r="B52" s="29" t="s">
        <v>13</v>
      </c>
      <c r="C52" s="30"/>
      <c r="D52" s="30"/>
      <c r="E52" s="30"/>
      <c r="F52" s="31"/>
      <c r="G52" s="19"/>
      <c r="H52" s="10">
        <v>0</v>
      </c>
      <c r="I52" s="9"/>
      <c r="J52" s="23"/>
      <c r="K52" s="6"/>
    </row>
    <row r="53" spans="2:12" x14ac:dyDescent="0.25">
      <c r="B53" s="29" t="s">
        <v>18</v>
      </c>
      <c r="C53" s="30"/>
      <c r="D53" s="30"/>
      <c r="E53" s="30"/>
      <c r="F53" s="31"/>
      <c r="G53" s="19"/>
      <c r="H53" s="8">
        <v>0</v>
      </c>
      <c r="I53" s="9"/>
      <c r="J53" s="9"/>
      <c r="K53" s="6"/>
    </row>
    <row r="54" spans="2:12" x14ac:dyDescent="0.25">
      <c r="B54" s="29" t="s">
        <v>20</v>
      </c>
      <c r="C54" s="30"/>
      <c r="D54" s="30"/>
      <c r="E54" s="30"/>
      <c r="F54" s="31"/>
      <c r="G54" s="19"/>
      <c r="H54" s="1">
        <v>0</v>
      </c>
      <c r="I54" s="9"/>
      <c r="J54" s="9"/>
      <c r="K54" s="6"/>
    </row>
    <row r="55" spans="2:12" x14ac:dyDescent="0.25">
      <c r="B55" s="29" t="s">
        <v>11</v>
      </c>
      <c r="C55" s="30"/>
      <c r="D55" s="30"/>
      <c r="E55" s="30"/>
      <c r="F55" s="31"/>
      <c r="G55" s="19"/>
      <c r="H55" s="1">
        <v>0</v>
      </c>
      <c r="I55" s="9"/>
      <c r="J55" s="9"/>
    </row>
    <row r="56" spans="2:12" x14ac:dyDescent="0.25">
      <c r="B56" s="29" t="s">
        <v>21</v>
      </c>
      <c r="C56" s="30"/>
      <c r="D56" s="30"/>
      <c r="E56" s="30"/>
      <c r="F56" s="31"/>
      <c r="G56" s="19"/>
      <c r="H56" s="1">
        <v>0</v>
      </c>
      <c r="I56" s="9"/>
      <c r="J56" s="9"/>
    </row>
    <row r="57" spans="2:12" x14ac:dyDescent="0.25">
      <c r="B57" s="38" t="s">
        <v>25</v>
      </c>
      <c r="C57" s="39"/>
      <c r="D57" s="39"/>
      <c r="E57" s="39"/>
      <c r="F57" s="40"/>
      <c r="G57" s="21">
        <v>45593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+1721058.45-1721058.45-73189.7-19899.97+19967.02-66.25+108757.96-108757.96+540000-540000+52555.89+85128.95+87302.17+53455.89</f>
        <v>474601.4600000002</v>
      </c>
      <c r="I57" s="9"/>
      <c r="K57" s="6"/>
      <c r="L57" s="6"/>
    </row>
    <row r="58" spans="2:12" x14ac:dyDescent="0.25">
      <c r="B58" s="29" t="s">
        <v>26</v>
      </c>
      <c r="C58" s="30"/>
      <c r="D58" s="30"/>
      <c r="E58" s="30"/>
      <c r="F58" s="31"/>
      <c r="G58" s="19"/>
      <c r="H58" s="1">
        <v>0</v>
      </c>
      <c r="I58" s="9"/>
      <c r="J58" s="9"/>
      <c r="L58" s="6"/>
    </row>
    <row r="59" spans="2:12" x14ac:dyDescent="0.25">
      <c r="B59" s="35" t="s">
        <v>27</v>
      </c>
      <c r="C59" s="36"/>
      <c r="D59" s="36"/>
      <c r="E59" s="36"/>
      <c r="F59" s="37"/>
      <c r="G59" s="19"/>
      <c r="H59" s="5">
        <f>H14+H29-H37-H50+H57-H58</f>
        <v>1344824.3900000006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8" t="s">
        <v>32</v>
      </c>
      <c r="C61" s="28"/>
      <c r="D61" s="28"/>
      <c r="E61" s="13"/>
      <c r="F61" s="13"/>
      <c r="G61" s="7"/>
      <c r="H61" s="11"/>
      <c r="I61" s="9"/>
      <c r="J61" s="9"/>
      <c r="K61" s="6"/>
    </row>
    <row r="63" spans="2:12" x14ac:dyDescent="0.25">
      <c r="B63" s="54" t="s">
        <v>33</v>
      </c>
      <c r="C63" s="55">
        <v>210000</v>
      </c>
      <c r="D63" s="56" t="s">
        <v>34</v>
      </c>
    </row>
    <row r="64" spans="2:12" x14ac:dyDescent="0.25">
      <c r="B64" s="57" t="s">
        <v>35</v>
      </c>
      <c r="C64" s="55">
        <f>SUM(C63)</f>
        <v>210000</v>
      </c>
      <c r="D64" s="55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2024-10-29T08:15:36Z</dcterms:modified>
  <cp:category/>
  <cp:contentStatus/>
</cp:coreProperties>
</file>